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J14" i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I36" i="1"/>
  <c r="J36" i="1"/>
  <c r="K36" i="1"/>
  <c r="J37" i="1"/>
  <c r="J38" i="1"/>
  <c r="J39" i="1"/>
  <c r="D40" i="1"/>
  <c r="E40" i="1"/>
  <c r="F40" i="1"/>
  <c r="G40" i="1"/>
  <c r="H40" i="1"/>
  <c r="I40" i="1"/>
  <c r="J40" i="1"/>
  <c r="K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I44" i="1" s="1"/>
  <c r="I43" i="1" s="1"/>
  <c r="I42" i="1" s="1"/>
  <c r="J45" i="1"/>
  <c r="K45" i="1"/>
  <c r="K44" i="1" s="1"/>
  <c r="K43" i="1" s="1"/>
  <c r="K42" i="1" s="1"/>
  <c r="J46" i="1"/>
  <c r="K8" i="1" l="1"/>
  <c r="K7" i="1" s="1"/>
  <c r="K9" i="1"/>
  <c r="H9" i="1"/>
  <c r="J10" i="1"/>
  <c r="H8" i="1"/>
  <c r="I8" i="1"/>
  <c r="I7" i="1" s="1"/>
  <c r="I9" i="1"/>
  <c r="G8" i="1"/>
  <c r="G7" i="1" s="1"/>
  <c r="G9" i="1"/>
  <c r="F8" i="1"/>
  <c r="F7" i="1" s="1"/>
  <c r="F9" i="1"/>
  <c r="J22" i="1"/>
  <c r="E8" i="1"/>
  <c r="E7" i="1" s="1"/>
  <c r="E9" i="1"/>
  <c r="H43" i="1"/>
  <c r="J44" i="1"/>
  <c r="D8" i="1"/>
  <c r="D7" i="1" s="1"/>
  <c r="D9" i="1"/>
  <c r="J23" i="1"/>
  <c r="J8" i="1" l="1"/>
  <c r="H7" i="1"/>
  <c r="J7" i="1" s="1"/>
  <c r="H42" i="1"/>
  <c r="J42" i="1" s="1"/>
  <c r="J43" i="1"/>
  <c r="J9" i="1"/>
</calcChain>
</file>

<file path=xl/sharedStrings.xml><?xml version="1.0" encoding="utf-8"?>
<sst xmlns="http://schemas.openxmlformats.org/spreadsheetml/2006/main" count="141" uniqueCount="140">
  <si>
    <t>JUDETUL  VASLUI</t>
  </si>
  <si>
    <t>COMUNA ZAPODENI</t>
  </si>
  <si>
    <t xml:space="preserve"> Anexa 7</t>
  </si>
  <si>
    <t>Cont de executie - Detalierea cheltuielilor - Trimestrul: 2,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</si>
  <si>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</si>
  <si>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</si>
  <si>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</si>
  <si>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</si>
  <si>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</si>
  <si>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</si>
  <si>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</si>
  <si>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</si>
  <si>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</si>
  <si>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</si>
  <si>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</si>
  <si>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</si>
  <si>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</si>
  <si>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</si>
  <si>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</si>
  <si>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</si>
  <si>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</si>
  <si>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</si>
  <si>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</si>
  <si>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</si>
  <si>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</si>
  <si>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</si>
  <si>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</si>
  <si>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</si>
  <si>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</si>
  <si>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</si>
  <si>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</si>
  <si>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</si>
  <si>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</si>
  <si>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</si>
  <si>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</si>
  <si>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</si>
  <si>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</si>
  <si>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</si>
  <si>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</si>
  <si>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</si>
  <si>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</si>
  <si>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</si>
  <si>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</si>
  <si>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</si>
  <si>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</si>
  <si>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</si>
  <si>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</si>
  <si>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</si>
  <si>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</si>
  <si>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</si>
  <si>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</si>
  <si>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</si>
  <si>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</si>
  <si>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</si>
  <si>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</si>
  <si>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</si>
  <si>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</si>
  <si>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</si>
  <si>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</si>
  <si>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</si>
  <si>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</si>
  <si>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</si>
  <si>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</si>
  <si>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</si>
  <si>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</si>
  <si>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</si>
  <si>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</si>
  <si>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</si>
  <si>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</si>
  <si>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</si>
  <si>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</si>
  <si>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</si>
  <si>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</si>
  <si>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</si>
  <si>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</si>
  <si>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</si>
  <si>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</si>
  <si>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</si>
  <si>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</si>
  <si>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</si>
  <si>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</si>
  <si>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</si>
  <si>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</si>
  <si>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</si>
  <si>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</si>
  <si>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</si>
  <si>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</si>
  <si>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</si>
  <si>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</si>
  <si>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</si>
  <si>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</si>
  <si>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</si>
  <si>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</si>
  <si>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</si>
  <si>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</si>
  <si>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</si>
  <si>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</si>
  <si>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</si>
  <si>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</si>
  <si>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</si>
  <si>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</si>
  <si>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</si>
  <si>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</si>
  <si>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</si>
  <si>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</si>
  <si>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</si>
  <si>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</si>
  <si>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</si>
  <si>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</si>
  <si>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</si>
  <si>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</si>
  <si>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</si>
  <si>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</si>
  <si>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</si>
  <si>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</si>
  <si>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166</t>
  </si>
  <si>
    <t>TITLUL XI ALTE CHELTUIELI   (cod 59.01+59.02+59.11+59.12+59.15+59.17+59.22+59.25+59.30)</t>
  </si>
  <si>
    <t>59</t>
  </si>
  <si>
    <t>167</t>
  </si>
  <si>
    <t xml:space="preserve">Burse </t>
  </si>
  <si>
    <t>59.01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</si>
  <si>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</si>
  <si>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</si>
  <si>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</si>
  <si>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</si>
  <si>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</si>
  <si>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</si>
  <si>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</si>
  <si>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</si>
  <si>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371</t>
  </si>
  <si>
    <t>Active fixe</t>
  </si>
  <si>
    <t>71.01</t>
  </si>
  <si>
    <t>372</t>
  </si>
  <si>
    <t>Constructii</t>
  </si>
  <si>
    <t>71.01.01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</si>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</sst>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D8+D42</f>
        <v>695500</v>
      </c>
      <c r="E7" s="10">
        <f>E8+E42</f>
        <v>695500</v>
      </c>
      <c r="F7" s="10">
        <f>F8+F42</f>
        <v>383600</v>
      </c>
      <c r="G7" s="10">
        <f>G8+G42</f>
        <v>383600</v>
      </c>
      <c r="H7" s="10">
        <f>H8+H42</f>
        <v>383600</v>
      </c>
      <c r="I7" s="10">
        <f>I8+I42</f>
        <v>313604</v>
      </c>
      <c r="J7" s="10">
        <f>H7-I7</f>
        <v>69996</v>
      </c>
      <c r="K7" s="10">
        <f>K8+K42</f>
        <v>327061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D10+D22+D40</f>
        <v>575500</v>
      </c>
      <c r="E8" s="10">
        <f>E10+E22+E40</f>
        <v>575500</v>
      </c>
      <c r="F8" s="10">
        <f>F10+F22+F40</f>
        <v>333600</v>
      </c>
      <c r="G8" s="10">
        <f>G10+G22+G40</f>
        <v>333600</v>
      </c>
      <c r="H8" s="10">
        <f>H10+H22+H40</f>
        <v>333600</v>
      </c>
      <c r="I8" s="10">
        <f>I10+I22+I40</f>
        <v>313604</v>
      </c>
      <c r="J8" s="10">
        <f>H8-I8</f>
        <v>19996</v>
      </c>
      <c r="K8" s="10">
        <f>K10+K22+K40</f>
        <v>327061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D10+D22+D40</f>
        <v>575500</v>
      </c>
      <c r="E9" s="10">
        <f>E10+E22+E40</f>
        <v>575500</v>
      </c>
      <c r="F9" s="10">
        <f>F10+F22+F40</f>
        <v>333600</v>
      </c>
      <c r="G9" s="10">
        <f>G10+G22+G40</f>
        <v>333600</v>
      </c>
      <c r="H9" s="10">
        <f>H10+H22+H40</f>
        <v>333600</v>
      </c>
      <c r="I9" s="10">
        <f>I10+I22+I40</f>
        <v>313604</v>
      </c>
      <c r="J9" s="10">
        <f>H9-I9</f>
        <v>19996</v>
      </c>
      <c r="K9" s="10">
        <f>K10+K22+K40</f>
        <v>327061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D11+D16</f>
        <v>458400</v>
      </c>
      <c r="E10" s="10">
        <f>E11+E16</f>
        <v>458400</v>
      </c>
      <c r="F10" s="10">
        <f>F11+F16</f>
        <v>282600</v>
      </c>
      <c r="G10" s="10">
        <f>G11+G16</f>
        <v>282600</v>
      </c>
      <c r="H10" s="10">
        <f>H11+H16</f>
        <v>282600</v>
      </c>
      <c r="I10" s="10">
        <f>I11+I16</f>
        <v>281559</v>
      </c>
      <c r="J10" s="10">
        <f>H10-I10</f>
        <v>1041</v>
      </c>
      <c r="K10" s="10">
        <f>K11+K16</f>
        <v>282386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D12+D13+D14+D15</f>
        <v>370500</v>
      </c>
      <c r="E11" s="10">
        <f>E12+E13+E14+E15</f>
        <v>370500</v>
      </c>
      <c r="F11" s="10">
        <f>F12+F13+F14+F15</f>
        <v>230700</v>
      </c>
      <c r="G11" s="10">
        <f>G12+G13+G14+G15</f>
        <v>230700</v>
      </c>
      <c r="H11" s="10">
        <f>H12+H13+H14+H15</f>
        <v>230700</v>
      </c>
      <c r="I11" s="10">
        <f>I12+I13+I14+I15</f>
        <v>229901</v>
      </c>
      <c r="J11" s="10">
        <f>H11-I11</f>
        <v>799</v>
      </c>
      <c r="K11" s="10">
        <f>K12+K13+K14+K15</f>
        <v>230584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298800</v>
      </c>
      <c r="E12" s="10">
        <v>298800</v>
      </c>
      <c r="F12" s="10">
        <v>189600</v>
      </c>
      <c r="G12" s="10">
        <v>189600</v>
      </c>
      <c r="H12" s="10">
        <v>189600</v>
      </c>
      <c r="I12" s="10">
        <v>189269</v>
      </c>
      <c r="J12" s="10">
        <f>H12-I12</f>
        <v>331</v>
      </c>
      <c r="K12" s="10">
        <v>187256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11680</v>
      </c>
      <c r="E13" s="10">
        <v>11680</v>
      </c>
      <c r="F13" s="10">
        <v>8080</v>
      </c>
      <c r="G13" s="10">
        <v>8080</v>
      </c>
      <c r="H13" s="10">
        <v>8080</v>
      </c>
      <c r="I13" s="10">
        <v>8069</v>
      </c>
      <c r="J13" s="10">
        <f>H13-I13</f>
        <v>11</v>
      </c>
      <c r="K13" s="10">
        <v>8069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23120</v>
      </c>
      <c r="E14" s="10">
        <v>23120</v>
      </c>
      <c r="F14" s="10">
        <v>9120</v>
      </c>
      <c r="G14" s="10">
        <v>9120</v>
      </c>
      <c r="H14" s="10">
        <v>9120</v>
      </c>
      <c r="I14" s="10">
        <v>9120</v>
      </c>
      <c r="J14" s="10">
        <f>H14-I14</f>
        <v>0</v>
      </c>
      <c r="K14" s="10">
        <v>11400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36900</v>
      </c>
      <c r="E15" s="10">
        <v>36900</v>
      </c>
      <c r="F15" s="10">
        <v>23900</v>
      </c>
      <c r="G15" s="10">
        <v>23900</v>
      </c>
      <c r="H15" s="10">
        <v>23900</v>
      </c>
      <c r="I15" s="10">
        <v>23443</v>
      </c>
      <c r="J15" s="10">
        <f>H15-I15</f>
        <v>457</v>
      </c>
      <c r="K15" s="10">
        <v>23859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D17+D18+D19+D20+D21</f>
        <v>87900</v>
      </c>
      <c r="E16" s="10">
        <f>E17+E18+E19+E20+E21</f>
        <v>87900</v>
      </c>
      <c r="F16" s="10">
        <f>F17+F18+F19+F20+F21</f>
        <v>51900</v>
      </c>
      <c r="G16" s="10">
        <f>G17+G18+G19+G20+G21</f>
        <v>51900</v>
      </c>
      <c r="H16" s="10">
        <f>H17+H18+H19+H20+H21</f>
        <v>51900</v>
      </c>
      <c r="I16" s="10">
        <f>I17+I18+I19+I20+I21</f>
        <v>51658</v>
      </c>
      <c r="J16" s="10">
        <f>H16-I16</f>
        <v>242</v>
      </c>
      <c r="K16" s="10">
        <f>K17+K18+K19+K20+K21</f>
        <v>51802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62400</v>
      </c>
      <c r="E17" s="10">
        <v>62400</v>
      </c>
      <c r="F17" s="10">
        <v>36400</v>
      </c>
      <c r="G17" s="10">
        <v>36400</v>
      </c>
      <c r="H17" s="10">
        <v>36400</v>
      </c>
      <c r="I17" s="10">
        <v>36322</v>
      </c>
      <c r="J17" s="10">
        <f>H17-I17</f>
        <v>78</v>
      </c>
      <c r="K17" s="10">
        <v>36430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2000</v>
      </c>
      <c r="E18" s="10">
        <v>2000</v>
      </c>
      <c r="F18" s="10">
        <v>1100</v>
      </c>
      <c r="G18" s="10">
        <v>1100</v>
      </c>
      <c r="H18" s="10">
        <v>1100</v>
      </c>
      <c r="I18" s="10">
        <v>1066</v>
      </c>
      <c r="J18" s="10">
        <f>H18-I18</f>
        <v>34</v>
      </c>
      <c r="K18" s="10">
        <v>1059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19900</v>
      </c>
      <c r="E19" s="10">
        <v>19900</v>
      </c>
      <c r="F19" s="10">
        <v>12000</v>
      </c>
      <c r="G19" s="10">
        <v>12000</v>
      </c>
      <c r="H19" s="10">
        <v>12000</v>
      </c>
      <c r="I19" s="10">
        <v>11954</v>
      </c>
      <c r="J19" s="10">
        <f>H19-I19</f>
        <v>46</v>
      </c>
      <c r="K19" s="10">
        <v>11990</v>
      </c>
    </row>
    <row r="20" spans="1:11" s="6" customFormat="1" ht="22.5" x14ac:dyDescent="0.25">
      <c r="A20" s="9" t="s">
        <v>55</v>
      </c>
      <c r="B20" s="9" t="s">
        <v>56</v>
      </c>
      <c r="C20" s="9" t="s">
        <v>57</v>
      </c>
      <c r="D20" s="10">
        <v>650</v>
      </c>
      <c r="E20" s="10">
        <v>650</v>
      </c>
      <c r="F20" s="10">
        <v>400</v>
      </c>
      <c r="G20" s="10">
        <v>400</v>
      </c>
      <c r="H20" s="10">
        <v>400</v>
      </c>
      <c r="I20" s="10">
        <v>366</v>
      </c>
      <c r="J20" s="10">
        <f>H20-I20</f>
        <v>34</v>
      </c>
      <c r="K20" s="10">
        <v>367</v>
      </c>
    </row>
    <row r="21" spans="1:11" s="6" customFormat="1" x14ac:dyDescent="0.25">
      <c r="A21" s="9" t="s">
        <v>58</v>
      </c>
      <c r="B21" s="9" t="s">
        <v>59</v>
      </c>
      <c r="C21" s="9" t="s">
        <v>60</v>
      </c>
      <c r="D21" s="10">
        <v>2950</v>
      </c>
      <c r="E21" s="10">
        <v>2950</v>
      </c>
      <c r="F21" s="10">
        <v>2000</v>
      </c>
      <c r="G21" s="10">
        <v>2000</v>
      </c>
      <c r="H21" s="10">
        <v>2000</v>
      </c>
      <c r="I21" s="10">
        <v>1950</v>
      </c>
      <c r="J21" s="10">
        <f>H21-I21</f>
        <v>50</v>
      </c>
      <c r="K21" s="10">
        <v>1956</v>
      </c>
    </row>
    <row r="22" spans="1:11" s="6" customFormat="1" ht="22.5" x14ac:dyDescent="0.25">
      <c r="A22" s="9" t="s">
        <v>61</v>
      </c>
      <c r="B22" s="9" t="s">
        <v>62</v>
      </c>
      <c r="C22" s="9" t="s">
        <v>63</v>
      </c>
      <c r="D22" s="10">
        <f>D23+D33+D34+D36+D38+D39</f>
        <v>112500</v>
      </c>
      <c r="E22" s="10">
        <f>E23+E33+E34+E36+E38+E39</f>
        <v>112500</v>
      </c>
      <c r="F22" s="10">
        <f>F23+F33+F34+F36+F38+F39</f>
        <v>48200</v>
      </c>
      <c r="G22" s="10">
        <f>G23+G33+G34+G36+G38+G39</f>
        <v>48200</v>
      </c>
      <c r="H22" s="10">
        <f>H23+H33+H34+H36+H38+H39</f>
        <v>48200</v>
      </c>
      <c r="I22" s="10">
        <f>I23+I33+I34+I36+I38+I39</f>
        <v>29508</v>
      </c>
      <c r="J22" s="10">
        <f>H22-I22</f>
        <v>18692</v>
      </c>
      <c r="K22" s="10">
        <f>K23+K33+K34+K36+K38+K39</f>
        <v>42138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f>D24+D25+D26+D27+D28+D29+D30+D31+D32</f>
        <v>97000</v>
      </c>
      <c r="E23" s="10">
        <f>E24+E25+E26+E27+E28+E29+E30+E31+E32</f>
        <v>97000</v>
      </c>
      <c r="F23" s="10">
        <f>F24+F25+F26+F27+F28+F29+F30+F31+F32</f>
        <v>40800</v>
      </c>
      <c r="G23" s="10">
        <f>G24+G25+G26+G27+G28+G29+G30+G31+G32</f>
        <v>40800</v>
      </c>
      <c r="H23" s="10">
        <f>H24+H25+H26+H27+H28+H29+H30+H31+H32</f>
        <v>40800</v>
      </c>
      <c r="I23" s="10">
        <f>I24+I25+I26+I27+I28+I29+I30+I31+I32</f>
        <v>25345</v>
      </c>
      <c r="J23" s="10">
        <f>H23-I23</f>
        <v>15455</v>
      </c>
      <c r="K23" s="10">
        <f>K24+K25+K26+K27+K28+K29+K30+K31+K32</f>
        <v>40235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v>6000</v>
      </c>
      <c r="E24" s="10">
        <v>6000</v>
      </c>
      <c r="F24" s="10">
        <v>2600</v>
      </c>
      <c r="G24" s="10">
        <v>2600</v>
      </c>
      <c r="H24" s="10">
        <v>2600</v>
      </c>
      <c r="I24" s="10">
        <v>617</v>
      </c>
      <c r="J24" s="10">
        <f>H24-I24</f>
        <v>1983</v>
      </c>
      <c r="K24" s="10">
        <v>1263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3900</v>
      </c>
      <c r="E25" s="10">
        <v>3900</v>
      </c>
      <c r="F25" s="10">
        <v>3300</v>
      </c>
      <c r="G25" s="10">
        <v>3300</v>
      </c>
      <c r="H25" s="10">
        <v>3300</v>
      </c>
      <c r="I25" s="10">
        <v>1702</v>
      </c>
      <c r="J25" s="10">
        <f>H25-I25</f>
        <v>1598</v>
      </c>
      <c r="K25" s="10">
        <v>2215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17400</v>
      </c>
      <c r="E26" s="10">
        <v>17400</v>
      </c>
      <c r="F26" s="10">
        <v>3800</v>
      </c>
      <c r="G26" s="10">
        <v>3800</v>
      </c>
      <c r="H26" s="10">
        <v>3800</v>
      </c>
      <c r="I26" s="10">
        <v>3096</v>
      </c>
      <c r="J26" s="10">
        <f>H26-I26</f>
        <v>704</v>
      </c>
      <c r="K26" s="10">
        <v>14096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10000</v>
      </c>
      <c r="E27" s="10">
        <v>10000</v>
      </c>
      <c r="F27" s="10">
        <v>6000</v>
      </c>
      <c r="G27" s="10">
        <v>6000</v>
      </c>
      <c r="H27" s="10">
        <v>6000</v>
      </c>
      <c r="I27" s="10">
        <v>3500</v>
      </c>
      <c r="J27" s="10">
        <f>H27-I27</f>
        <v>2500</v>
      </c>
      <c r="K27" s="10">
        <v>2000</v>
      </c>
    </row>
    <row r="28" spans="1:11" s="6" customFormat="1" x14ac:dyDescent="0.25">
      <c r="A28" s="9" t="s">
        <v>79</v>
      </c>
      <c r="B28" s="9" t="s">
        <v>80</v>
      </c>
      <c r="C28" s="9" t="s">
        <v>81</v>
      </c>
      <c r="D28" s="10">
        <v>3000</v>
      </c>
      <c r="E28" s="10">
        <v>3000</v>
      </c>
      <c r="F28" s="10">
        <v>2000</v>
      </c>
      <c r="G28" s="10">
        <v>2000</v>
      </c>
      <c r="H28" s="10">
        <v>2000</v>
      </c>
      <c r="I28" s="10">
        <v>0</v>
      </c>
      <c r="J28" s="10">
        <f>H28-I28</f>
        <v>2000</v>
      </c>
      <c r="K28" s="10">
        <v>0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v>23000</v>
      </c>
      <c r="E29" s="10">
        <v>23000</v>
      </c>
      <c r="F29" s="10">
        <v>12000</v>
      </c>
      <c r="G29" s="10">
        <v>12000</v>
      </c>
      <c r="H29" s="10">
        <v>12000</v>
      </c>
      <c r="I29" s="10">
        <v>10527</v>
      </c>
      <c r="J29" s="10">
        <f>H29-I29</f>
        <v>1473</v>
      </c>
      <c r="K29" s="10">
        <v>9629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8400</v>
      </c>
      <c r="E30" s="10">
        <v>8400</v>
      </c>
      <c r="F30" s="10">
        <v>4400</v>
      </c>
      <c r="G30" s="10">
        <v>4400</v>
      </c>
      <c r="H30" s="10">
        <v>4400</v>
      </c>
      <c r="I30" s="10">
        <v>1462</v>
      </c>
      <c r="J30" s="10">
        <f>H30-I30</f>
        <v>2938</v>
      </c>
      <c r="K30" s="10">
        <v>0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v>6700</v>
      </c>
      <c r="E31" s="10">
        <v>6700</v>
      </c>
      <c r="F31" s="10">
        <v>3900</v>
      </c>
      <c r="G31" s="10">
        <v>3900</v>
      </c>
      <c r="H31" s="10">
        <v>3900</v>
      </c>
      <c r="I31" s="10">
        <v>2284</v>
      </c>
      <c r="J31" s="10">
        <f>H31-I31</f>
        <v>1616</v>
      </c>
      <c r="K31" s="10">
        <v>8787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18600</v>
      </c>
      <c r="E32" s="10">
        <v>18600</v>
      </c>
      <c r="F32" s="10">
        <v>2800</v>
      </c>
      <c r="G32" s="10">
        <v>2800</v>
      </c>
      <c r="H32" s="10">
        <v>2800</v>
      </c>
      <c r="I32" s="10">
        <v>2157</v>
      </c>
      <c r="J32" s="10">
        <f>H32-I32</f>
        <v>643</v>
      </c>
      <c r="K32" s="10">
        <v>2245</v>
      </c>
    </row>
    <row r="33" spans="1:12" s="6" customFormat="1" x14ac:dyDescent="0.25">
      <c r="A33" s="9" t="s">
        <v>94</v>
      </c>
      <c r="B33" s="9" t="s">
        <v>95</v>
      </c>
      <c r="C33" s="9" t="s">
        <v>96</v>
      </c>
      <c r="D33" s="10">
        <v>2500</v>
      </c>
      <c r="E33" s="10">
        <v>2500</v>
      </c>
      <c r="F33" s="10">
        <v>2500</v>
      </c>
      <c r="G33" s="10">
        <v>2500</v>
      </c>
      <c r="H33" s="10">
        <v>2500</v>
      </c>
      <c r="I33" s="10">
        <v>2490</v>
      </c>
      <c r="J33" s="10">
        <f>H33-I33</f>
        <v>10</v>
      </c>
      <c r="K33" s="10">
        <v>0</v>
      </c>
    </row>
    <row r="34" spans="1:12" s="6" customFormat="1" ht="22.5" x14ac:dyDescent="0.25">
      <c r="A34" s="9" t="s">
        <v>97</v>
      </c>
      <c r="B34" s="9" t="s">
        <v>98</v>
      </c>
      <c r="C34" s="9" t="s">
        <v>99</v>
      </c>
      <c r="D34" s="10">
        <f>+D35</f>
        <v>7500</v>
      </c>
      <c r="E34" s="10">
        <f>+E35</f>
        <v>7500</v>
      </c>
      <c r="F34" s="10">
        <f>+F35</f>
        <v>700</v>
      </c>
      <c r="G34" s="10">
        <f>+G35</f>
        <v>700</v>
      </c>
      <c r="H34" s="10">
        <f>+H35</f>
        <v>700</v>
      </c>
      <c r="I34" s="10">
        <f>+I35</f>
        <v>580</v>
      </c>
      <c r="J34" s="10">
        <f>H34-I34</f>
        <v>120</v>
      </c>
      <c r="K34" s="10">
        <f>+K35</f>
        <v>55</v>
      </c>
    </row>
    <row r="35" spans="1:12" s="6" customFormat="1" x14ac:dyDescent="0.25">
      <c r="A35" s="9" t="s">
        <v>100</v>
      </c>
      <c r="B35" s="9" t="s">
        <v>101</v>
      </c>
      <c r="C35" s="9" t="s">
        <v>102</v>
      </c>
      <c r="D35" s="10">
        <v>7500</v>
      </c>
      <c r="E35" s="10">
        <v>7500</v>
      </c>
      <c r="F35" s="10">
        <v>700</v>
      </c>
      <c r="G35" s="10">
        <v>700</v>
      </c>
      <c r="H35" s="10">
        <v>700</v>
      </c>
      <c r="I35" s="10">
        <v>580</v>
      </c>
      <c r="J35" s="10">
        <f>H35-I35</f>
        <v>120</v>
      </c>
      <c r="K35" s="10">
        <v>55</v>
      </c>
    </row>
    <row r="36" spans="1:12" s="6" customFormat="1" ht="22.5" x14ac:dyDescent="0.25">
      <c r="A36" s="9" t="s">
        <v>103</v>
      </c>
      <c r="B36" s="9" t="s">
        <v>104</v>
      </c>
      <c r="C36" s="9" t="s">
        <v>105</v>
      </c>
      <c r="D36" s="10">
        <f>D37</f>
        <v>1000</v>
      </c>
      <c r="E36" s="10">
        <f>E37</f>
        <v>1000</v>
      </c>
      <c r="F36" s="10">
        <f>F37</f>
        <v>700</v>
      </c>
      <c r="G36" s="10">
        <f>G37</f>
        <v>700</v>
      </c>
      <c r="H36" s="10">
        <f>H37</f>
        <v>700</v>
      </c>
      <c r="I36" s="10">
        <f>I37</f>
        <v>118</v>
      </c>
      <c r="J36" s="10">
        <f>H36-I36</f>
        <v>582</v>
      </c>
      <c r="K36" s="10">
        <f>K37</f>
        <v>118</v>
      </c>
    </row>
    <row r="37" spans="1:12" s="6" customFormat="1" x14ac:dyDescent="0.25">
      <c r="A37" s="9" t="s">
        <v>106</v>
      </c>
      <c r="B37" s="9" t="s">
        <v>107</v>
      </c>
      <c r="C37" s="9" t="s">
        <v>108</v>
      </c>
      <c r="D37" s="10">
        <v>1000</v>
      </c>
      <c r="E37" s="10">
        <v>1000</v>
      </c>
      <c r="F37" s="10">
        <v>700</v>
      </c>
      <c r="G37" s="10">
        <v>700</v>
      </c>
      <c r="H37" s="10">
        <v>700</v>
      </c>
      <c r="I37" s="10">
        <v>118</v>
      </c>
      <c r="J37" s="10">
        <f>H37-I37</f>
        <v>582</v>
      </c>
      <c r="K37" s="10">
        <v>118</v>
      </c>
    </row>
    <row r="38" spans="1:12" s="6" customFormat="1" x14ac:dyDescent="0.25">
      <c r="A38" s="9" t="s">
        <v>109</v>
      </c>
      <c r="B38" s="9" t="s">
        <v>110</v>
      </c>
      <c r="C38" s="9" t="s">
        <v>111</v>
      </c>
      <c r="D38" s="10">
        <v>1500</v>
      </c>
      <c r="E38" s="10">
        <v>1500</v>
      </c>
      <c r="F38" s="10">
        <v>1500</v>
      </c>
      <c r="G38" s="10">
        <v>1500</v>
      </c>
      <c r="H38" s="10">
        <v>1500</v>
      </c>
      <c r="I38" s="10">
        <v>0</v>
      </c>
      <c r="J38" s="10">
        <f>H38-I38</f>
        <v>1500</v>
      </c>
      <c r="K38" s="10">
        <v>755</v>
      </c>
    </row>
    <row r="39" spans="1:12" s="6" customFormat="1" x14ac:dyDescent="0.25">
      <c r="A39" s="9" t="s">
        <v>112</v>
      </c>
      <c r="B39" s="9" t="s">
        <v>113</v>
      </c>
      <c r="C39" s="9" t="s">
        <v>114</v>
      </c>
      <c r="D39" s="10">
        <v>3000</v>
      </c>
      <c r="E39" s="10">
        <v>3000</v>
      </c>
      <c r="F39" s="10">
        <v>2000</v>
      </c>
      <c r="G39" s="10">
        <v>2000</v>
      </c>
      <c r="H39" s="10">
        <v>2000</v>
      </c>
      <c r="I39" s="10">
        <v>975</v>
      </c>
      <c r="J39" s="10">
        <f>H39-I39</f>
        <v>1025</v>
      </c>
      <c r="K39" s="10">
        <v>975</v>
      </c>
    </row>
    <row r="40" spans="1:12" s="6" customFormat="1" ht="33" x14ac:dyDescent="0.25">
      <c r="A40" s="9" t="s">
        <v>115</v>
      </c>
      <c r="B40" s="9" t="s">
        <v>116</v>
      </c>
      <c r="C40" s="9" t="s">
        <v>117</v>
      </c>
      <c r="D40" s="10">
        <f>D41</f>
        <v>4600</v>
      </c>
      <c r="E40" s="10">
        <f>E41</f>
        <v>4600</v>
      </c>
      <c r="F40" s="10">
        <f>F41</f>
        <v>2800</v>
      </c>
      <c r="G40" s="10">
        <f>G41</f>
        <v>2800</v>
      </c>
      <c r="H40" s="10">
        <f>H41</f>
        <v>2800</v>
      </c>
      <c r="I40" s="10">
        <f>I41</f>
        <v>2537</v>
      </c>
      <c r="J40" s="10">
        <f>H40-I40</f>
        <v>263</v>
      </c>
      <c r="K40" s="10">
        <f>K41</f>
        <v>2537</v>
      </c>
    </row>
    <row r="41" spans="1:12" s="6" customFormat="1" x14ac:dyDescent="0.25">
      <c r="A41" s="9" t="s">
        <v>118</v>
      </c>
      <c r="B41" s="9" t="s">
        <v>119</v>
      </c>
      <c r="C41" s="9" t="s">
        <v>120</v>
      </c>
      <c r="D41" s="10">
        <v>4600</v>
      </c>
      <c r="E41" s="10">
        <v>4600</v>
      </c>
      <c r="F41" s="10">
        <v>2800</v>
      </c>
      <c r="G41" s="10">
        <v>2800</v>
      </c>
      <c r="H41" s="10">
        <v>2800</v>
      </c>
      <c r="I41" s="10">
        <v>2537</v>
      </c>
      <c r="J41" s="10">
        <f>H41-I41</f>
        <v>263</v>
      </c>
      <c r="K41" s="10">
        <v>2537</v>
      </c>
    </row>
    <row r="42" spans="1:12" s="6" customFormat="1" ht="22.5" x14ac:dyDescent="0.25">
      <c r="A42" s="9" t="s">
        <v>121</v>
      </c>
      <c r="B42" s="9" t="s">
        <v>122</v>
      </c>
      <c r="C42" s="9" t="s">
        <v>123</v>
      </c>
      <c r="D42" s="10">
        <f>+D43</f>
        <v>120000</v>
      </c>
      <c r="E42" s="10">
        <f>+E43</f>
        <v>120000</v>
      </c>
      <c r="F42" s="10">
        <f>+F43</f>
        <v>50000</v>
      </c>
      <c r="G42" s="10">
        <f>+G43</f>
        <v>50000</v>
      </c>
      <c r="H42" s="10">
        <f>+H43</f>
        <v>50000</v>
      </c>
      <c r="I42" s="10">
        <f>+I43</f>
        <v>0</v>
      </c>
      <c r="J42" s="10">
        <f>H42-I42</f>
        <v>50000</v>
      </c>
      <c r="K42" s="10">
        <f>+K43</f>
        <v>0</v>
      </c>
    </row>
    <row r="43" spans="1:12" s="6" customFormat="1" x14ac:dyDescent="0.25">
      <c r="A43" s="9" t="s">
        <v>124</v>
      </c>
      <c r="B43" s="9" t="s">
        <v>125</v>
      </c>
      <c r="C43" s="9" t="s">
        <v>126</v>
      </c>
      <c r="D43" s="10">
        <f>D44</f>
        <v>120000</v>
      </c>
      <c r="E43" s="10">
        <f>E44</f>
        <v>120000</v>
      </c>
      <c r="F43" s="10">
        <f>F44</f>
        <v>50000</v>
      </c>
      <c r="G43" s="10">
        <f>G44</f>
        <v>50000</v>
      </c>
      <c r="H43" s="10">
        <f>H44</f>
        <v>50000</v>
      </c>
      <c r="I43" s="10">
        <f>I44</f>
        <v>0</v>
      </c>
      <c r="J43" s="10">
        <f>H43-I43</f>
        <v>50000</v>
      </c>
      <c r="K43" s="10">
        <f>K44</f>
        <v>0</v>
      </c>
    </row>
    <row r="44" spans="1:12" s="6" customFormat="1" ht="22.5" x14ac:dyDescent="0.25">
      <c r="A44" s="9" t="s">
        <v>127</v>
      </c>
      <c r="B44" s="9" t="s">
        <v>128</v>
      </c>
      <c r="C44" s="9" t="s">
        <v>109</v>
      </c>
      <c r="D44" s="10">
        <f>D45</f>
        <v>120000</v>
      </c>
      <c r="E44" s="10">
        <f>E45</f>
        <v>120000</v>
      </c>
      <c r="F44" s="10">
        <f>F45</f>
        <v>50000</v>
      </c>
      <c r="G44" s="10">
        <f>G45</f>
        <v>50000</v>
      </c>
      <c r="H44" s="10">
        <f>H45</f>
        <v>50000</v>
      </c>
      <c r="I44" s="10">
        <f>I45</f>
        <v>0</v>
      </c>
      <c r="J44" s="10">
        <f>H44-I44</f>
        <v>50000</v>
      </c>
      <c r="K44" s="10">
        <f>K45</f>
        <v>0</v>
      </c>
    </row>
    <row r="45" spans="1:12" s="6" customFormat="1" x14ac:dyDescent="0.25">
      <c r="A45" s="9" t="s">
        <v>129</v>
      </c>
      <c r="B45" s="9" t="s">
        <v>130</v>
      </c>
      <c r="C45" s="9" t="s">
        <v>131</v>
      </c>
      <c r="D45" s="10">
        <f>D46</f>
        <v>120000</v>
      </c>
      <c r="E45" s="10">
        <f>E46</f>
        <v>120000</v>
      </c>
      <c r="F45" s="10">
        <f>F46</f>
        <v>50000</v>
      </c>
      <c r="G45" s="10">
        <f>G46</f>
        <v>50000</v>
      </c>
      <c r="H45" s="10">
        <f>H46</f>
        <v>50000</v>
      </c>
      <c r="I45" s="10">
        <f>I46</f>
        <v>0</v>
      </c>
      <c r="J45" s="10">
        <f>H45-I45</f>
        <v>50000</v>
      </c>
      <c r="K45" s="10">
        <f>K46</f>
        <v>0</v>
      </c>
    </row>
    <row r="46" spans="1:12" s="6" customFormat="1" x14ac:dyDescent="0.25">
      <c r="A46" s="9" t="s">
        <v>132</v>
      </c>
      <c r="B46" s="9" t="s">
        <v>133</v>
      </c>
      <c r="C46" s="9" t="s">
        <v>134</v>
      </c>
      <c r="D46" s="10">
        <v>120000</v>
      </c>
      <c r="E46" s="10">
        <v>120000</v>
      </c>
      <c r="F46" s="10">
        <v>50000</v>
      </c>
      <c r="G46" s="10">
        <v>50000</v>
      </c>
      <c r="H46" s="10">
        <v>50000</v>
      </c>
      <c r="I46" s="10">
        <v>0</v>
      </c>
      <c r="J46" s="10">
        <f>H46-I46</f>
        <v>50000</v>
      </c>
      <c r="K46" s="10">
        <v>0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135</v>
      </c>
      <c r="B48" s="12"/>
      <c r="C48" s="12"/>
      <c r="D48" s="12"/>
      <c r="E48" s="12" t="s">
        <v>137</v>
      </c>
      <c r="F48" s="12"/>
      <c r="G48" s="12"/>
      <c r="H48" s="12"/>
      <c r="I48" s="12" t="s">
        <v>138</v>
      </c>
      <c r="J48" s="12"/>
      <c r="K48" s="12"/>
      <c r="L48" s="12"/>
    </row>
    <row r="49" spans="1:12" x14ac:dyDescent="0.25">
      <c r="A49" s="3" t="s">
        <v>136</v>
      </c>
      <c r="B49" s="3"/>
      <c r="C49" s="3"/>
      <c r="D49" s="3"/>
      <c r="E49" s="3"/>
      <c r="F49" s="3"/>
      <c r="G49" s="3"/>
      <c r="H49" s="3"/>
      <c r="I49" s="3" t="s">
        <v>139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1"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48:D4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2016-07-22T13:50:44Z</dcterms:created>
  <dcterms:modified xsi:type="dcterms:W3CDTF">2016-07-22T13:50:46Z</dcterms:modified>
</cp:coreProperties>
</file>