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7" i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K17" i="1"/>
  <c r="K16" i="1" s="1"/>
  <c r="K15" i="1" s="1"/>
  <c r="J18" i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J22" i="1"/>
  <c r="K22" i="1"/>
  <c r="K21" i="1" s="1"/>
  <c r="J23" i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K29" i="1"/>
  <c r="K28" i="1" s="1"/>
  <c r="J30" i="1"/>
  <c r="J31" i="1"/>
  <c r="D32" i="1"/>
  <c r="E32" i="1"/>
  <c r="F32" i="1"/>
  <c r="G32" i="1"/>
  <c r="H32" i="1"/>
  <c r="J32" i="1" s="1"/>
  <c r="I32" i="1"/>
  <c r="K32" i="1"/>
  <c r="J33" i="1"/>
  <c r="J34" i="1"/>
  <c r="J35" i="1"/>
  <c r="F36" i="1"/>
  <c r="D37" i="1"/>
  <c r="D36" i="1" s="1"/>
  <c r="E37" i="1"/>
  <c r="E36" i="1" s="1"/>
  <c r="F37" i="1"/>
  <c r="G37" i="1"/>
  <c r="G36" i="1" s="1"/>
  <c r="H37" i="1"/>
  <c r="H36" i="1" s="1"/>
  <c r="I37" i="1"/>
  <c r="I36" i="1" s="1"/>
  <c r="K37" i="1"/>
  <c r="K36" i="1" s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5" i="1"/>
  <c r="E45" i="1"/>
  <c r="F45" i="1"/>
  <c r="G45" i="1"/>
  <c r="H45" i="1"/>
  <c r="I45" i="1"/>
  <c r="J45" i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J49" i="1" s="1"/>
  <c r="I49" i="1"/>
  <c r="I48" i="1" s="1"/>
  <c r="I47" i="1" s="1"/>
  <c r="K49" i="1"/>
  <c r="K48" i="1" s="1"/>
  <c r="K47" i="1" s="1"/>
  <c r="J50" i="1"/>
  <c r="D51" i="1"/>
  <c r="E51" i="1"/>
  <c r="F51" i="1"/>
  <c r="G51" i="1"/>
  <c r="H51" i="1"/>
  <c r="J51" i="1" s="1"/>
  <c r="I51" i="1"/>
  <c r="K51" i="1"/>
  <c r="J52" i="1"/>
  <c r="J53" i="1"/>
  <c r="J54" i="1"/>
  <c r="J55" i="1"/>
  <c r="J56" i="1"/>
  <c r="J57" i="1"/>
  <c r="J58" i="1"/>
  <c r="J40" i="1" l="1"/>
  <c r="H39" i="1"/>
  <c r="J39" i="1" s="1"/>
  <c r="J21" i="1"/>
  <c r="H20" i="1"/>
  <c r="J20" i="1" s="1"/>
  <c r="G20" i="1"/>
  <c r="G10" i="1" s="1"/>
  <c r="H15" i="1"/>
  <c r="J15" i="1" s="1"/>
  <c r="J16" i="1"/>
  <c r="I10" i="1"/>
  <c r="E20" i="1"/>
  <c r="I20" i="1"/>
  <c r="J36" i="1"/>
  <c r="D20" i="1"/>
  <c r="K10" i="1"/>
  <c r="F20" i="1"/>
  <c r="F10" i="1" s="1"/>
  <c r="H11" i="1"/>
  <c r="J12" i="1"/>
  <c r="J28" i="1"/>
  <c r="K20" i="1"/>
  <c r="E10" i="1"/>
  <c r="D10" i="1"/>
  <c r="H48" i="1"/>
  <c r="J17" i="1"/>
  <c r="J41" i="1"/>
  <c r="J37" i="1"/>
  <c r="H47" i="1" l="1"/>
  <c r="J47" i="1" s="1"/>
  <c r="J48" i="1"/>
  <c r="J11" i="1"/>
  <c r="H10" i="1" l="1"/>
  <c r="J10" i="1" s="1"/>
</calcChain>
</file>

<file path=xl/sharedStrings.xml><?xml version="1.0" encoding="utf-8"?>
<sst xmlns="http://schemas.openxmlformats.org/spreadsheetml/2006/main" count="171" uniqueCount="171">
  <si>
    <t>JUDETUL  VASLUI</t>
  </si>
  <si>
    <t>COMUNA ZAPODENI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</si>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</sst>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D11+D15+D20+D39+D47</f>
        <v>5202000</v>
      </c>
      <c r="E10" s="11">
        <f>E11+E15+E20+E39+E47</f>
        <v>5202000</v>
      </c>
      <c r="F10" s="11">
        <f>F11+F15+F20+F39+F47</f>
        <v>2587161</v>
      </c>
      <c r="G10" s="11">
        <f>G11+G15+G20+G39+G47</f>
        <v>2576120</v>
      </c>
      <c r="H10" s="11">
        <f>H11+H15+H20+H39+H47</f>
        <v>2576120</v>
      </c>
      <c r="I10" s="11">
        <f>I11+I15+I20+I39+I47</f>
        <v>1782457</v>
      </c>
      <c r="J10" s="11">
        <f>H10-I10</f>
        <v>793663</v>
      </c>
      <c r="K10" s="11">
        <f>K11+K15+K20+K39+K47</f>
        <v>2678794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1430000</v>
      </c>
      <c r="E11" s="11">
        <f>E12</f>
        <v>1430000</v>
      </c>
      <c r="F11" s="11">
        <f>F12</f>
        <v>788315</v>
      </c>
      <c r="G11" s="11">
        <f>G12</f>
        <v>777274</v>
      </c>
      <c r="H11" s="11">
        <f>H12</f>
        <v>777274</v>
      </c>
      <c r="I11" s="11">
        <f>I12</f>
        <v>473721</v>
      </c>
      <c r="J11" s="11">
        <f>H11-I11</f>
        <v>303553</v>
      </c>
      <c r="K11" s="11">
        <f>K12</f>
        <v>497350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1430000</v>
      </c>
      <c r="E12" s="11">
        <f>E13</f>
        <v>1430000</v>
      </c>
      <c r="F12" s="11">
        <f>F13</f>
        <v>788315</v>
      </c>
      <c r="G12" s="11">
        <f>G13</f>
        <v>777274</v>
      </c>
      <c r="H12" s="11">
        <f>H13</f>
        <v>777274</v>
      </c>
      <c r="I12" s="11">
        <f>I13</f>
        <v>473721</v>
      </c>
      <c r="J12" s="11">
        <f>H12-I12</f>
        <v>303553</v>
      </c>
      <c r="K12" s="11">
        <f>K13</f>
        <v>497350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1430000</v>
      </c>
      <c r="E13" s="11">
        <f>E14</f>
        <v>1430000</v>
      </c>
      <c r="F13" s="11">
        <f>F14</f>
        <v>788315</v>
      </c>
      <c r="G13" s="11">
        <f>G14</f>
        <v>777274</v>
      </c>
      <c r="H13" s="11">
        <f>H14</f>
        <v>777274</v>
      </c>
      <c r="I13" s="11">
        <f>I14</f>
        <v>473721</v>
      </c>
      <c r="J13" s="11">
        <f>H13-I13</f>
        <v>303553</v>
      </c>
      <c r="K13" s="11">
        <f>K14</f>
        <v>497350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1430000</v>
      </c>
      <c r="E14" s="11">
        <v>1430000</v>
      </c>
      <c r="F14" s="11">
        <v>788315</v>
      </c>
      <c r="G14" s="11">
        <v>777274</v>
      </c>
      <c r="H14" s="11">
        <v>777274</v>
      </c>
      <c r="I14" s="11">
        <v>473721</v>
      </c>
      <c r="J14" s="11">
        <f>H14-I14</f>
        <v>303553</v>
      </c>
      <c r="K14" s="11">
        <v>497350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102000</v>
      </c>
      <c r="E15" s="11">
        <f>+E16</f>
        <v>102000</v>
      </c>
      <c r="F15" s="11">
        <f>+F16</f>
        <v>39090</v>
      </c>
      <c r="G15" s="11">
        <f>+G16</f>
        <v>39090</v>
      </c>
      <c r="H15" s="11">
        <f>+H16</f>
        <v>39090</v>
      </c>
      <c r="I15" s="11">
        <f>+I16</f>
        <v>12250</v>
      </c>
      <c r="J15" s="11">
        <f>H15-I15</f>
        <v>26840</v>
      </c>
      <c r="K15" s="11">
        <f>+K16</f>
        <v>12606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D17+D19</f>
        <v>102000</v>
      </c>
      <c r="E16" s="11">
        <f>E17+E19</f>
        <v>102000</v>
      </c>
      <c r="F16" s="11">
        <f>F17+F19</f>
        <v>39090</v>
      </c>
      <c r="G16" s="11">
        <f>G17+G19</f>
        <v>39090</v>
      </c>
      <c r="H16" s="11">
        <f>H17+H19</f>
        <v>39090</v>
      </c>
      <c r="I16" s="11">
        <f>I17+I19</f>
        <v>12250</v>
      </c>
      <c r="J16" s="11">
        <f>H16-I16</f>
        <v>26840</v>
      </c>
      <c r="K16" s="11">
        <f>K17+K19</f>
        <v>12606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73000</v>
      </c>
      <c r="E17" s="11">
        <f>E18</f>
        <v>73000</v>
      </c>
      <c r="F17" s="11">
        <f>F18</f>
        <v>24330</v>
      </c>
      <c r="G17" s="11">
        <f>G18</f>
        <v>24330</v>
      </c>
      <c r="H17" s="11">
        <f>H18</f>
        <v>24330</v>
      </c>
      <c r="I17" s="11">
        <f>I18</f>
        <v>0</v>
      </c>
      <c r="J17" s="11">
        <f>H17-I17</f>
        <v>24330</v>
      </c>
      <c r="K17" s="11">
        <f>K18</f>
        <v>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73000</v>
      </c>
      <c r="E18" s="11">
        <v>73000</v>
      </c>
      <c r="F18" s="11">
        <v>24330</v>
      </c>
      <c r="G18" s="11">
        <v>24330</v>
      </c>
      <c r="H18" s="11">
        <v>24330</v>
      </c>
      <c r="I18" s="11">
        <v>0</v>
      </c>
      <c r="J18" s="11">
        <f>H18-I18</f>
        <v>24330</v>
      </c>
      <c r="K18" s="11">
        <v>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29000</v>
      </c>
      <c r="E19" s="11">
        <v>29000</v>
      </c>
      <c r="F19" s="11">
        <v>14760</v>
      </c>
      <c r="G19" s="11">
        <v>14760</v>
      </c>
      <c r="H19" s="11">
        <v>14760</v>
      </c>
      <c r="I19" s="11">
        <v>12250</v>
      </c>
      <c r="J19" s="11">
        <f>H19-I19</f>
        <v>2510</v>
      </c>
      <c r="K19" s="11">
        <v>12606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D21+D28+D36</f>
        <v>2835349</v>
      </c>
      <c r="E20" s="11">
        <f>E21+E28+E36</f>
        <v>2835349</v>
      </c>
      <c r="F20" s="11">
        <f>F21+F28+F36</f>
        <v>1386727</v>
      </c>
      <c r="G20" s="11">
        <f>G21+G28+G36</f>
        <v>1386727</v>
      </c>
      <c r="H20" s="11">
        <f>H21+H28+H36</f>
        <v>1386727</v>
      </c>
      <c r="I20" s="11">
        <f>I21+I28+I36</f>
        <v>1177015</v>
      </c>
      <c r="J20" s="11">
        <f>H20-I20</f>
        <v>209712</v>
      </c>
      <c r="K20" s="11">
        <f>K21+K28+K36</f>
        <v>1303808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D22+D25+D27</f>
        <v>1518000</v>
      </c>
      <c r="E21" s="11">
        <f>E22+E25+E27</f>
        <v>1518000</v>
      </c>
      <c r="F21" s="11">
        <f>F22+F25+F27</f>
        <v>818016</v>
      </c>
      <c r="G21" s="11">
        <f>G22+G25+G27</f>
        <v>818016</v>
      </c>
      <c r="H21" s="11">
        <f>H22+H25+H27</f>
        <v>818016</v>
      </c>
      <c r="I21" s="11">
        <f>I22+I25+I27</f>
        <v>750855</v>
      </c>
      <c r="J21" s="11">
        <f>H21-I21</f>
        <v>67161</v>
      </c>
      <c r="K21" s="11">
        <f>K22+K25+K27</f>
        <v>818254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684855</v>
      </c>
      <c r="E22" s="11">
        <f>E23+E24</f>
        <v>684855</v>
      </c>
      <c r="F22" s="11">
        <f>F23+F24</f>
        <v>406353</v>
      </c>
      <c r="G22" s="11">
        <f>G23+G24</f>
        <v>406353</v>
      </c>
      <c r="H22" s="11">
        <f>H23+H24</f>
        <v>406353</v>
      </c>
      <c r="I22" s="11">
        <f>I23+I24</f>
        <v>394827</v>
      </c>
      <c r="J22" s="11">
        <f>H22-I22</f>
        <v>11526</v>
      </c>
      <c r="K22" s="11">
        <f>K23+K24</f>
        <v>435441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243801</v>
      </c>
      <c r="E23" s="11">
        <v>243801</v>
      </c>
      <c r="F23" s="11">
        <v>133347</v>
      </c>
      <c r="G23" s="11">
        <v>133347</v>
      </c>
      <c r="H23" s="11">
        <v>133347</v>
      </c>
      <c r="I23" s="11">
        <v>129909</v>
      </c>
      <c r="J23" s="11">
        <f>H23-I23</f>
        <v>3438</v>
      </c>
      <c r="K23" s="11">
        <v>142995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441054</v>
      </c>
      <c r="E24" s="11">
        <v>441054</v>
      </c>
      <c r="F24" s="11">
        <v>273006</v>
      </c>
      <c r="G24" s="11">
        <v>273006</v>
      </c>
      <c r="H24" s="11">
        <v>273006</v>
      </c>
      <c r="I24" s="11">
        <v>264918</v>
      </c>
      <c r="J24" s="11">
        <f>H24-I24</f>
        <v>8088</v>
      </c>
      <c r="K24" s="11">
        <v>292446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803145</v>
      </c>
      <c r="E25" s="11">
        <f>E26</f>
        <v>803145</v>
      </c>
      <c r="F25" s="11">
        <f>F26</f>
        <v>385663</v>
      </c>
      <c r="G25" s="11">
        <f>G26</f>
        <v>385663</v>
      </c>
      <c r="H25" s="11">
        <f>H26</f>
        <v>385663</v>
      </c>
      <c r="I25" s="11">
        <f>I26</f>
        <v>338028</v>
      </c>
      <c r="J25" s="11">
        <f>H25-I25</f>
        <v>47635</v>
      </c>
      <c r="K25" s="11">
        <f>K26</f>
        <v>364813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803145</v>
      </c>
      <c r="E26" s="11">
        <v>803145</v>
      </c>
      <c r="F26" s="11">
        <v>385663</v>
      </c>
      <c r="G26" s="11">
        <v>385663</v>
      </c>
      <c r="H26" s="11">
        <v>385663</v>
      </c>
      <c r="I26" s="11">
        <v>338028</v>
      </c>
      <c r="J26" s="11">
        <f>H26-I26</f>
        <v>47635</v>
      </c>
      <c r="K26" s="11">
        <v>364813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30000</v>
      </c>
      <c r="E27" s="11">
        <v>30000</v>
      </c>
      <c r="F27" s="11">
        <v>26000</v>
      </c>
      <c r="G27" s="11">
        <v>26000</v>
      </c>
      <c r="H27" s="11">
        <v>26000</v>
      </c>
      <c r="I27" s="11">
        <v>18000</v>
      </c>
      <c r="J27" s="11">
        <f>H27-I27</f>
        <v>8000</v>
      </c>
      <c r="K27" s="11">
        <v>18000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D29+D32+D34+D35</f>
        <v>181000</v>
      </c>
      <c r="E28" s="11">
        <f>E29+E32+E34+E35</f>
        <v>181000</v>
      </c>
      <c r="F28" s="11">
        <f>F29+F32+F34+F35</f>
        <v>71512</v>
      </c>
      <c r="G28" s="11">
        <f>G29+G32+G34+G35</f>
        <v>71512</v>
      </c>
      <c r="H28" s="11">
        <f>H29+H32+H34+H35</f>
        <v>71512</v>
      </c>
      <c r="I28" s="11">
        <f>I29+I32+I34+I35</f>
        <v>49935</v>
      </c>
      <c r="J28" s="11">
        <f>H28-I28</f>
        <v>21577</v>
      </c>
      <c r="K28" s="11">
        <f>K29+K32+K34+K35</f>
        <v>56071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D30+D31</f>
        <v>69000</v>
      </c>
      <c r="E29" s="11">
        <f>E30+E31</f>
        <v>69000</v>
      </c>
      <c r="F29" s="11">
        <f>F30+F31</f>
        <v>31262</v>
      </c>
      <c r="G29" s="11">
        <f>G30+G31</f>
        <v>31262</v>
      </c>
      <c r="H29" s="11">
        <f>H30+H31</f>
        <v>31262</v>
      </c>
      <c r="I29" s="11">
        <f>I30+I31</f>
        <v>17935</v>
      </c>
      <c r="J29" s="11">
        <f>H29-I29</f>
        <v>13327</v>
      </c>
      <c r="K29" s="11">
        <f>K30+K31</f>
        <v>22845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v>23500</v>
      </c>
      <c r="E30" s="11">
        <v>23500</v>
      </c>
      <c r="F30" s="11">
        <v>7512</v>
      </c>
      <c r="G30" s="11">
        <v>7512</v>
      </c>
      <c r="H30" s="11">
        <v>7512</v>
      </c>
      <c r="I30" s="11">
        <v>0</v>
      </c>
      <c r="J30" s="11">
        <f>H30-I30</f>
        <v>7512</v>
      </c>
      <c r="K30" s="11"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45500</v>
      </c>
      <c r="E31" s="11">
        <v>45500</v>
      </c>
      <c r="F31" s="11">
        <v>23750</v>
      </c>
      <c r="G31" s="11">
        <v>23750</v>
      </c>
      <c r="H31" s="11">
        <v>23750</v>
      </c>
      <c r="I31" s="11">
        <v>17935</v>
      </c>
      <c r="J31" s="11">
        <f>H31-I31</f>
        <v>5815</v>
      </c>
      <c r="K31" s="11">
        <v>22845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</f>
        <v>16000</v>
      </c>
      <c r="E32" s="11">
        <f>E33</f>
        <v>16000</v>
      </c>
      <c r="F32" s="11">
        <f>F33</f>
        <v>8250</v>
      </c>
      <c r="G32" s="11">
        <f>G33</f>
        <v>8250</v>
      </c>
      <c r="H32" s="11">
        <f>H33</f>
        <v>8250</v>
      </c>
      <c r="I32" s="11">
        <f>I33</f>
        <v>0</v>
      </c>
      <c r="J32" s="11">
        <f>H32-I32</f>
        <v>8250</v>
      </c>
      <c r="K32" s="11">
        <f>K33</f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16000</v>
      </c>
      <c r="E33" s="11">
        <v>16000</v>
      </c>
      <c r="F33" s="11">
        <v>8250</v>
      </c>
      <c r="G33" s="11">
        <v>8250</v>
      </c>
      <c r="H33" s="11">
        <v>8250</v>
      </c>
      <c r="I33" s="11">
        <v>0</v>
      </c>
      <c r="J33" s="11">
        <f>H33-I33</f>
        <v>8250</v>
      </c>
      <c r="K33" s="11">
        <v>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1226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96000</v>
      </c>
      <c r="E35" s="11">
        <v>96000</v>
      </c>
      <c r="F35" s="11">
        <v>32000</v>
      </c>
      <c r="G35" s="11">
        <v>32000</v>
      </c>
      <c r="H35" s="11">
        <v>32000</v>
      </c>
      <c r="I35" s="11">
        <v>32000</v>
      </c>
      <c r="J35" s="11">
        <f>H35-I35</f>
        <v>0</v>
      </c>
      <c r="K35" s="11">
        <v>32000</v>
      </c>
    </row>
    <row r="36" spans="1:11" s="6" customFormat="1" ht="33" x14ac:dyDescent="0.25">
      <c r="A36" s="10" t="s">
        <v>97</v>
      </c>
      <c r="B36" s="10" t="s">
        <v>98</v>
      </c>
      <c r="C36" s="10" t="s">
        <v>99</v>
      </c>
      <c r="D36" s="11">
        <f>+D37</f>
        <v>1136349</v>
      </c>
      <c r="E36" s="11">
        <f>+E37</f>
        <v>1136349</v>
      </c>
      <c r="F36" s="11">
        <f>+F37</f>
        <v>497199</v>
      </c>
      <c r="G36" s="11">
        <f>+G37</f>
        <v>497199</v>
      </c>
      <c r="H36" s="11">
        <f>+H37</f>
        <v>497199</v>
      </c>
      <c r="I36" s="11">
        <f>+I37</f>
        <v>376225</v>
      </c>
      <c r="J36" s="11">
        <f>H36-I36</f>
        <v>120974</v>
      </c>
      <c r="K36" s="11">
        <f>+K37</f>
        <v>429483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1136349</v>
      </c>
      <c r="E37" s="11">
        <f>E38</f>
        <v>1136349</v>
      </c>
      <c r="F37" s="11">
        <f>F38</f>
        <v>497199</v>
      </c>
      <c r="G37" s="11">
        <f>G38</f>
        <v>497199</v>
      </c>
      <c r="H37" s="11">
        <f>H38</f>
        <v>497199</v>
      </c>
      <c r="I37" s="11">
        <f>I38</f>
        <v>376225</v>
      </c>
      <c r="J37" s="11">
        <f>H37-I37</f>
        <v>120974</v>
      </c>
      <c r="K37" s="11">
        <f>K38</f>
        <v>429483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1136349</v>
      </c>
      <c r="E38" s="11">
        <v>1136349</v>
      </c>
      <c r="F38" s="11">
        <v>497199</v>
      </c>
      <c r="G38" s="11">
        <v>497199</v>
      </c>
      <c r="H38" s="11">
        <v>497199</v>
      </c>
      <c r="I38" s="11">
        <v>376225</v>
      </c>
      <c r="J38" s="11">
        <f>H38-I38</f>
        <v>120974</v>
      </c>
      <c r="K38" s="11">
        <v>429483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D40+D45</f>
        <v>339651</v>
      </c>
      <c r="E39" s="11">
        <f>E40+E45</f>
        <v>339651</v>
      </c>
      <c r="F39" s="11">
        <f>F40+F45</f>
        <v>146400</v>
      </c>
      <c r="G39" s="11">
        <f>G40+G45</f>
        <v>146400</v>
      </c>
      <c r="H39" s="11">
        <f>H40+H45</f>
        <v>146400</v>
      </c>
      <c r="I39" s="11">
        <f>I40+I45</f>
        <v>66540</v>
      </c>
      <c r="J39" s="11">
        <f>H39-I39</f>
        <v>79860</v>
      </c>
      <c r="K39" s="11">
        <f>K40+K45</f>
        <v>807785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+D41+D43+D44</f>
        <v>333651</v>
      </c>
      <c r="E40" s="11">
        <f>+E41+E43+E44</f>
        <v>333651</v>
      </c>
      <c r="F40" s="11">
        <f>+F41+F43+F44</f>
        <v>143400</v>
      </c>
      <c r="G40" s="11">
        <f>+G41+G43+G44</f>
        <v>143400</v>
      </c>
      <c r="H40" s="11">
        <f>+H41+H43+H44</f>
        <v>143400</v>
      </c>
      <c r="I40" s="11">
        <f>+I41+I43+I44</f>
        <v>66340</v>
      </c>
      <c r="J40" s="11">
        <f>H40-I40</f>
        <v>77060</v>
      </c>
      <c r="K40" s="11">
        <f>+K41+K43+K44</f>
        <v>807585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200000</v>
      </c>
      <c r="E41" s="11">
        <f>E42</f>
        <v>200000</v>
      </c>
      <c r="F41" s="11">
        <f>F42</f>
        <v>70000</v>
      </c>
      <c r="G41" s="11">
        <f>G42</f>
        <v>70000</v>
      </c>
      <c r="H41" s="11">
        <f>H42</f>
        <v>70000</v>
      </c>
      <c r="I41" s="11">
        <f>I42</f>
        <v>315</v>
      </c>
      <c r="J41" s="11">
        <f>H41-I41</f>
        <v>69685</v>
      </c>
      <c r="K41" s="11">
        <f>K42</f>
        <v>740578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200000</v>
      </c>
      <c r="E42" s="11">
        <v>200000</v>
      </c>
      <c r="F42" s="11">
        <v>70000</v>
      </c>
      <c r="G42" s="11">
        <v>70000</v>
      </c>
      <c r="H42" s="11">
        <v>70000</v>
      </c>
      <c r="I42" s="11">
        <v>315</v>
      </c>
      <c r="J42" s="11">
        <f>H42-I42</f>
        <v>69685</v>
      </c>
      <c r="K42" s="11">
        <v>740578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82000</v>
      </c>
      <c r="E43" s="11">
        <v>82000</v>
      </c>
      <c r="F43" s="11">
        <v>46000</v>
      </c>
      <c r="G43" s="11">
        <v>46000</v>
      </c>
      <c r="H43" s="11">
        <v>46000</v>
      </c>
      <c r="I43" s="11">
        <v>45925</v>
      </c>
      <c r="J43" s="11">
        <f>H43-I43</f>
        <v>75</v>
      </c>
      <c r="K43" s="11">
        <v>45925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v>51651</v>
      </c>
      <c r="E44" s="11">
        <v>51651</v>
      </c>
      <c r="F44" s="11">
        <v>27400</v>
      </c>
      <c r="G44" s="11">
        <v>27400</v>
      </c>
      <c r="H44" s="11">
        <v>27400</v>
      </c>
      <c r="I44" s="11">
        <v>20100</v>
      </c>
      <c r="J44" s="11">
        <f>H44-I44</f>
        <v>7300</v>
      </c>
      <c r="K44" s="11">
        <v>21082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</f>
        <v>6000</v>
      </c>
      <c r="E45" s="11">
        <f>+E46</f>
        <v>6000</v>
      </c>
      <c r="F45" s="11">
        <f>+F46</f>
        <v>3000</v>
      </c>
      <c r="G45" s="11">
        <f>+G46</f>
        <v>3000</v>
      </c>
      <c r="H45" s="11">
        <f>+H46</f>
        <v>3000</v>
      </c>
      <c r="I45" s="11">
        <f>+I46</f>
        <v>200</v>
      </c>
      <c r="J45" s="11">
        <f>H45-I45</f>
        <v>2800</v>
      </c>
      <c r="K45" s="11">
        <f>+K46</f>
        <v>200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6000</v>
      </c>
      <c r="E46" s="11">
        <v>6000</v>
      </c>
      <c r="F46" s="11">
        <v>3000</v>
      </c>
      <c r="G46" s="11">
        <v>3000</v>
      </c>
      <c r="H46" s="11">
        <v>3000</v>
      </c>
      <c r="I46" s="11">
        <v>200</v>
      </c>
      <c r="J46" s="11">
        <f>H46-I46</f>
        <v>2800</v>
      </c>
      <c r="K46" s="11">
        <v>200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+D48+D51</f>
        <v>495000</v>
      </c>
      <c r="E47" s="11">
        <f>+E48+E51</f>
        <v>495000</v>
      </c>
      <c r="F47" s="11">
        <f>+F48+F51</f>
        <v>226629</v>
      </c>
      <c r="G47" s="11">
        <f>+G48+G51</f>
        <v>226629</v>
      </c>
      <c r="H47" s="11">
        <f>+H48+H51</f>
        <v>226629</v>
      </c>
      <c r="I47" s="11">
        <f>+I48+I51</f>
        <v>52931</v>
      </c>
      <c r="J47" s="11">
        <f>H47-I47</f>
        <v>173698</v>
      </c>
      <c r="K47" s="11">
        <f>+K48+K51</f>
        <v>57245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470000</v>
      </c>
      <c r="E48" s="11">
        <f>E49</f>
        <v>470000</v>
      </c>
      <c r="F48" s="11">
        <f>F49</f>
        <v>206629</v>
      </c>
      <c r="G48" s="11">
        <f>G49</f>
        <v>206629</v>
      </c>
      <c r="H48" s="11">
        <f>H49</f>
        <v>206629</v>
      </c>
      <c r="I48" s="11">
        <f>I49</f>
        <v>36478</v>
      </c>
      <c r="J48" s="11">
        <f>H48-I48</f>
        <v>170151</v>
      </c>
      <c r="K48" s="11">
        <f>K49</f>
        <v>40792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</f>
        <v>470000</v>
      </c>
      <c r="E49" s="11">
        <f>E50</f>
        <v>470000</v>
      </c>
      <c r="F49" s="11">
        <f>F50</f>
        <v>206629</v>
      </c>
      <c r="G49" s="11">
        <f>G50</f>
        <v>206629</v>
      </c>
      <c r="H49" s="11">
        <f>H50</f>
        <v>206629</v>
      </c>
      <c r="I49" s="11">
        <f>I50</f>
        <v>36478</v>
      </c>
      <c r="J49" s="11">
        <f>H49-I49</f>
        <v>170151</v>
      </c>
      <c r="K49" s="11">
        <f>K50</f>
        <v>40792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470000</v>
      </c>
      <c r="E50" s="11">
        <v>470000</v>
      </c>
      <c r="F50" s="11">
        <v>206629</v>
      </c>
      <c r="G50" s="11">
        <v>206629</v>
      </c>
      <c r="H50" s="11">
        <v>206629</v>
      </c>
      <c r="I50" s="11">
        <v>36478</v>
      </c>
      <c r="J50" s="11">
        <f>H50-I50</f>
        <v>170151</v>
      </c>
      <c r="K50" s="11">
        <v>40792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+D52</f>
        <v>25000</v>
      </c>
      <c r="E51" s="11">
        <f>+E52</f>
        <v>25000</v>
      </c>
      <c r="F51" s="11">
        <f>+F52</f>
        <v>20000</v>
      </c>
      <c r="G51" s="11">
        <f>+G52</f>
        <v>20000</v>
      </c>
      <c r="H51" s="11">
        <f>+H52</f>
        <v>20000</v>
      </c>
      <c r="I51" s="11">
        <f>+I52</f>
        <v>16453</v>
      </c>
      <c r="J51" s="11">
        <f>H51-I51</f>
        <v>3547</v>
      </c>
      <c r="K51" s="11">
        <f>+K52</f>
        <v>16453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25000</v>
      </c>
      <c r="E52" s="11">
        <v>25000</v>
      </c>
      <c r="F52" s="11">
        <v>20000</v>
      </c>
      <c r="G52" s="11">
        <v>20000</v>
      </c>
      <c r="H52" s="11">
        <v>20000</v>
      </c>
      <c r="I52" s="11">
        <v>16453</v>
      </c>
      <c r="J52" s="11">
        <f>H52-I52</f>
        <v>3547</v>
      </c>
      <c r="K52" s="11">
        <v>16453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-531000</v>
      </c>
      <c r="F53" s="11">
        <v>-162161</v>
      </c>
      <c r="G53" s="11">
        <v>0</v>
      </c>
      <c r="H53" s="11">
        <v>0</v>
      </c>
      <c r="I53" s="11">
        <v>662320</v>
      </c>
      <c r="J53" s="11">
        <f>H53-I53</f>
        <v>-662320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662320</v>
      </c>
      <c r="J54" s="11">
        <f>H54-I54</f>
        <v>-662320</v>
      </c>
      <c r="K54" s="11">
        <v>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574087</v>
      </c>
      <c r="J55" s="11">
        <f>H55-I55</f>
        <v>-574087</v>
      </c>
      <c r="K55" s="11">
        <v>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88233</v>
      </c>
      <c r="J56" s="11">
        <f>H56-I56</f>
        <v>-88233</v>
      </c>
      <c r="K56" s="11">
        <v>0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-531000</v>
      </c>
      <c r="F57" s="11">
        <v>-162161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-531000</v>
      </c>
      <c r="F58" s="11">
        <v>-162161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166</v>
      </c>
      <c r="B60" s="13"/>
      <c r="C60" s="13"/>
      <c r="D60" s="13"/>
      <c r="E60" s="13" t="s">
        <v>168</v>
      </c>
      <c r="F60" s="13"/>
      <c r="G60" s="13"/>
      <c r="H60" s="13"/>
      <c r="I60" s="13" t="s">
        <v>169</v>
      </c>
      <c r="J60" s="13"/>
      <c r="K60" s="13"/>
      <c r="L60" s="13"/>
    </row>
    <row r="61" spans="1:12" x14ac:dyDescent="0.25">
      <c r="A61" s="3" t="s">
        <v>167</v>
      </c>
      <c r="B61" s="3"/>
      <c r="C61" s="3"/>
      <c r="D61" s="3"/>
      <c r="E61" s="3"/>
      <c r="F61" s="3"/>
      <c r="G61" s="3"/>
      <c r="H61" s="3"/>
      <c r="I61" s="3" t="s">
        <v>170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1">
    <mergeCell ref="A60:D60"/>
    <mergeCell ref="A61:D61"/>
    <mergeCell ref="E60:H60"/>
    <mergeCell ref="E61:H61"/>
    <mergeCell ref="I60:L60"/>
    <mergeCell ref="I61:L6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2017-07-26T11:49:53Z</dcterms:created>
  <dcterms:modified xsi:type="dcterms:W3CDTF">2017-07-26T11:49:55Z</dcterms:modified>
</cp:coreProperties>
</file>